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<sst xmlns="http://schemas.openxmlformats.org/spreadsheetml/2006/main" count="67" uniqueCount="54">
  <si>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104465 Плитка обл. "Baltrum ohne Flammung" 240x71x8</t>
  </si>
  <si>
    <t>104090 Плитка обл. ручной формовки "Beige Rustik besandet" 240x71x10</t>
  </si>
  <si>
    <t>104459 Плитка обл. "Buxtehude Kohlebrand Schieferstruktur" 365x52х10</t>
  </si>
  <si>
    <t>115013 Плитка обл. с ласточкиным хвостом "Rotbunt struktur besandelt" 239x69x13,5</t>
  </si>
  <si>
    <t>104066 Плитка обл. "Objekta Grau genarbt" 240x71x10</t>
  </si>
  <si>
    <t>104091 Плитка обл. ручной формовки "Grau Rustik besandet" 240x71x10</t>
  </si>
  <si>
    <t>104016 Плитка обл. "Juist" 240x71x10</t>
  </si>
  <si>
    <t>104018 Плитка обл. "Objekta Sandgelb glatt" 240x71x10</t>
  </si>
  <si>
    <t>104019 Плитка обл. "Objekta Beige" 240x71x10</t>
  </si>
  <si>
    <t>104063 Плитка обл. "Antik Kupfer" 240x71x8</t>
  </si>
  <si>
    <t>104102 Плитка обл. "Antik Sandstein" 240x71x8</t>
  </si>
  <si>
    <t>104105 Плитка обл. "Lanzarote glatt" 240x71x10</t>
  </si>
  <si>
    <t>104141 Плитка обл. "Malta genarbt" 240x71x10</t>
  </si>
  <si>
    <t>104142 Плитка обл. "Nordkap genarbt" 240x71x10</t>
  </si>
  <si>
    <t>104213 Плитка обл. "Aubergine" 240x71x10</t>
  </si>
  <si>
    <t>104361 Плитка обл. "Typ Emsgalerie Schieferstruktur" 365x52х10</t>
  </si>
  <si>
    <t>104399 Плитка обл. "LF Teuto rotbunt Kohle" 365x52х10</t>
  </si>
  <si>
    <t>104401 Плитка обл. "LF Amrum Schierferstru" 365x52х10</t>
  </si>
  <si>
    <t>104402 Плитка обл. "LF Alaska braun KohleBrand" 365x52х10</t>
  </si>
  <si>
    <t>104418 Плитка обл. "Atlantis glatt" 240x71x10</t>
  </si>
  <si>
    <t>104433 Плитка обл. ручной формовки "Schwarz Nuanciert Rustik" 240x71x10</t>
  </si>
  <si>
    <t>104444 Плитка обл. ручной формовки "Naturbrand Rustik besandet" 240x71x10</t>
  </si>
  <si>
    <t>Наименование цветов</t>
  </si>
  <si>
    <t>толщина 60 мм</t>
  </si>
  <si>
    <t>толщина 80 мм</t>
  </si>
  <si>
    <t>толщина 100 мм</t>
  </si>
  <si>
    <t xml:space="preserve">Панель стандартная  </t>
  </si>
  <si>
    <t>Панель «половина»</t>
  </si>
  <si>
    <t xml:space="preserve">Угловой элемент </t>
  </si>
  <si>
    <t>Панель стандартная</t>
  </si>
  <si>
    <t xml:space="preserve">Панель «половина» </t>
  </si>
  <si>
    <t xml:space="preserve">Угловой элемент  </t>
  </si>
  <si>
    <r>
      <t xml:space="preserve"> </t>
    </r>
    <r>
      <rPr>
        <b/>
        <sz val="11"/>
        <color indexed="8"/>
        <rFont val="Calibri"/>
        <family val="2"/>
      </rPr>
      <t>650х500х70 (0,325 м2)</t>
    </r>
  </si>
  <si>
    <t>245х265х650/70 для  плитки 240х71  245х245х509/70 для плитки 240х52 370х370х496/70 для плитки 365х52</t>
  </si>
  <si>
    <r>
      <t xml:space="preserve"> </t>
    </r>
    <r>
      <rPr>
        <b/>
        <sz val="11"/>
        <color indexed="8"/>
        <rFont val="Calibri"/>
        <family val="2"/>
      </rPr>
      <t>650х500х90          (0,325 м2)</t>
    </r>
  </si>
  <si>
    <r>
      <t xml:space="preserve"> </t>
    </r>
    <r>
      <rPr>
        <b/>
        <sz val="10"/>
        <color indexed="8"/>
        <rFont val="Calibri"/>
        <family val="2"/>
      </rPr>
      <t>245х265х650/90 для плитки 240х71                                  245х245х509/90 для плитки 240х52 370х370х496/90 для плитки 365х52</t>
    </r>
  </si>
  <si>
    <t>650х500х110 (0,325 м2)</t>
  </si>
  <si>
    <r>
      <t xml:space="preserve"> </t>
    </r>
    <r>
      <rPr>
        <b/>
        <sz val="10"/>
        <color indexed="8"/>
        <rFont val="Calibri"/>
        <family val="2"/>
      </rPr>
      <t>245х265х650/110 для плитки 240х71                                  245х245х509/110 для плитки 240х52 370х370х496/110 для плитки 365х52</t>
    </r>
  </si>
  <si>
    <t>шт</t>
  </si>
  <si>
    <t>м2</t>
  </si>
  <si>
    <t>198001 Плитка обл. ADW "Ai-Petri" 240х71х8</t>
  </si>
  <si>
    <t>198009 Плитка обл. ADW "Feodosia Bunt" 240х71х8</t>
  </si>
  <si>
    <t>198002 Плитка обл. ADW "Feodosia" 240х71х8</t>
  </si>
  <si>
    <t>198003 Плитка обл. ADW "Livadia" 240х71х8</t>
  </si>
  <si>
    <t>198008 Плитка обл. ADW "Partenit/Beige" (L24Y01) 240х71х8</t>
  </si>
  <si>
    <t>198004 Плитка обл. ADW "Sevastopol" 240х71х8</t>
  </si>
  <si>
    <t>198005 Плитка обл. ADW "Yalta" 240х71х8</t>
  </si>
  <si>
    <t xml:space="preserve">650х1000х70 (0,65 м2) для плитки 240х71                                         509х1000х70 (0,51 м2) для плитки 240х52                                         496х750х70 (0,37 м2)  для плитки 365х52 </t>
  </si>
  <si>
    <t xml:space="preserve">650х1000х90 (0,65 м2)  для плитки 240х71                                            509х1000х90 (0,51 м2) для плитки 240х52                                                 496х750х90 (0,37 м2)  для плитки 365х52 </t>
  </si>
  <si>
    <r>
      <t>650х1000х110 (0,65 м2) для плитки 240х71                                           509х1000х110 (0,51 м2) для плитки 240х52                                             496х750х110 (0,37 м2)  для плитки 365х52</t>
    </r>
    <r>
      <rPr>
        <b/>
        <sz val="11"/>
        <color indexed="8"/>
        <rFont val="Calibri"/>
        <family val="2"/>
      </rPr>
      <t xml:space="preserve"> </t>
    </r>
  </si>
  <si>
    <t>104083 Плитка обл. "Weiss struktur Neu" 240x71x10</t>
  </si>
  <si>
    <t>готовые</t>
  </si>
  <si>
    <t>Термопанель рядовая "Темно-коричневый" (90мм) пластиковая плитка</t>
  </si>
  <si>
    <t>Распродажа ППС! При наличии плитки на складе МСК. Условия действуют до конца февраля 2018г. Цена указана розничная. От розничной цены скидка дилера -7%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</si>
</sst>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22" borderId="10" xfId="0" applyFont="1" applyFill="1" applyBorder="1" applyAlignment="1">
      <alignment horizontal="center" wrapText="1"/>
    </xf>
    <xf numFmtId="0" fontId="24" fillId="22" borderId="11" xfId="0" applyFont="1" applyFill="1" applyBorder="1" applyAlignment="1">
      <alignment horizontal="center" vertical="top" wrapText="1"/>
    </xf>
    <xf numFmtId="0" fontId="10" fillId="22" borderId="10" xfId="0" applyFont="1" applyFill="1" applyBorder="1" applyAlignment="1">
      <alignment horizontal="center" vertical="top" wrapText="1"/>
    </xf>
    <xf numFmtId="0" fontId="26" fillId="22" borderId="12" xfId="0" applyFont="1" applyFill="1" applyBorder="1" applyAlignment="1">
      <alignment horizontal="center"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3" fillId="22" borderId="14" xfId="0" applyFont="1" applyFill="1" applyBorder="1" applyAlignment="1">
      <alignment horizontal="center" vertical="top" wrapText="1"/>
    </xf>
    <xf numFmtId="0" fontId="22" fillId="22" borderId="15" xfId="0" applyFont="1" applyFill="1" applyBorder="1" applyAlignment="1">
      <alignment horizontal="center" wrapText="1"/>
    </xf>
    <xf numFmtId="0" fontId="22" fillId="22" borderId="13" xfId="0" applyFont="1" applyFill="1" applyBorder="1" applyAlignment="1">
      <alignment horizontal="center" wrapText="1"/>
    </xf>
    <xf numFmtId="0" fontId="23" fillId="22" borderId="16" xfId="0" applyFont="1" applyFill="1" applyBorder="1" applyAlignment="1">
      <alignment horizontal="center" vertical="top" wrapText="1"/>
    </xf>
    <xf numFmtId="0" fontId="27" fillId="24" borderId="17" xfId="53" applyFont="1" applyFill="1" applyBorder="1" applyAlignment="1">
      <alignment wrapText="1"/>
      <protection/>
    </xf>
    <xf numFmtId="0" fontId="27" fillId="24" borderId="18" xfId="53" applyFont="1" applyFill="1" applyBorder="1" applyAlignment="1">
      <alignment wrapText="1"/>
      <protection/>
    </xf>
    <xf numFmtId="0" fontId="27" fillId="24" borderId="19" xfId="53" applyFont="1" applyFill="1" applyBorder="1" applyAlignment="1">
      <alignment wrapText="1"/>
      <protection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6" fillId="22" borderId="31" xfId="0" applyFont="1" applyFill="1" applyBorder="1" applyAlignment="1">
      <alignment horizontal="center" vertical="top" wrapText="1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7" fillId="24" borderId="37" xfId="53" applyFont="1" applyFill="1" applyBorder="1" applyAlignment="1">
      <alignment wrapText="1"/>
      <protection/>
    </xf>
    <xf numFmtId="0" fontId="28" fillId="0" borderId="38" xfId="0" applyFont="1" applyBorder="1" applyAlignment="1">
      <alignment horizontal="center"/>
    </xf>
    <xf numFmtId="0" fontId="27" fillId="24" borderId="39" xfId="54" applyFont="1" applyFill="1" applyBorder="1" applyAlignment="1">
      <alignment wrapText="1"/>
      <protection/>
    </xf>
    <xf numFmtId="0" fontId="27" fillId="24" borderId="40" xfId="54" applyFont="1" applyFill="1" applyBorder="1" applyAlignment="1">
      <alignment wrapText="1"/>
      <protection/>
    </xf>
    <xf numFmtId="0" fontId="27" fillId="24" borderId="41" xfId="54" applyFont="1" applyFill="1" applyBorder="1" applyAlignment="1">
      <alignment wrapText="1"/>
      <protection/>
    </xf>
    <xf numFmtId="2" fontId="28" fillId="0" borderId="28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2" fontId="28" fillId="0" borderId="44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2" fontId="28" fillId="0" borderId="49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2" fillId="22" borderId="16" xfId="0" applyFont="1" applyFill="1" applyBorder="1" applyAlignment="1">
      <alignment horizontal="center" wrapText="1"/>
    </xf>
    <xf numFmtId="0" fontId="25" fillId="22" borderId="52" xfId="0" applyFont="1" applyFill="1" applyBorder="1" applyAlignment="1">
      <alignment horizontal="center" vertical="top" wrapText="1"/>
    </xf>
    <xf numFmtId="0" fontId="10" fillId="22" borderId="53" xfId="0" applyFont="1" applyFill="1" applyBorder="1" applyAlignment="1">
      <alignment horizontal="center" vertical="top" wrapText="1"/>
    </xf>
    <xf numFmtId="0" fontId="27" fillId="24" borderId="21" xfId="0" applyNumberFormat="1" applyFont="1" applyFill="1" applyBorder="1" applyAlignment="1">
      <alignment wrapText="1"/>
    </xf>
    <xf numFmtId="0" fontId="27" fillId="24" borderId="37" xfId="54" applyFont="1" applyFill="1" applyBorder="1" applyAlignment="1">
      <alignment wrapText="1"/>
      <protection/>
    </xf>
    <xf numFmtId="0" fontId="28" fillId="0" borderId="54" xfId="0" applyFont="1" applyBorder="1" applyAlignment="1">
      <alignment horizontal="center"/>
    </xf>
    <xf numFmtId="2" fontId="28" fillId="0" borderId="54" xfId="0" applyNumberFormat="1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3" fillId="22" borderId="56" xfId="0" applyFont="1" applyFill="1" applyBorder="1" applyAlignment="1">
      <alignment horizontal="left" vertical="top" wrapText="1"/>
    </xf>
    <xf numFmtId="0" fontId="10" fillId="22" borderId="57" xfId="0" applyFont="1" applyFill="1" applyBorder="1" applyAlignment="1">
      <alignment horizontal="left" vertical="top" wrapText="1"/>
    </xf>
    <xf numFmtId="0" fontId="20" fillId="22" borderId="13" xfId="0" applyFont="1" applyFill="1" applyBorder="1" applyAlignment="1">
      <alignment horizontal="center" wrapText="1"/>
    </xf>
    <xf numFmtId="0" fontId="20" fillId="22" borderId="58" xfId="0" applyFont="1" applyFill="1" applyBorder="1" applyAlignment="1">
      <alignment horizontal="center" wrapText="1"/>
    </xf>
    <xf numFmtId="0" fontId="20" fillId="22" borderId="59" xfId="0" applyFont="1" applyFill="1" applyBorder="1" applyAlignment="1">
      <alignment horizontal="center" wrapText="1"/>
    </xf>
    <xf numFmtId="0" fontId="21" fillId="22" borderId="38" xfId="0" applyFont="1" applyFill="1" applyBorder="1" applyAlignment="1">
      <alignment horizontal="center"/>
    </xf>
    <xf numFmtId="0" fontId="21" fillId="22" borderId="30" xfId="0" applyFont="1" applyFill="1" applyBorder="1" applyAlignment="1">
      <alignment horizontal="center"/>
    </xf>
    <xf numFmtId="0" fontId="21" fillId="22" borderId="35" xfId="0" applyFont="1" applyFill="1" applyBorder="1" applyAlignment="1">
      <alignment horizontal="center"/>
    </xf>
    <xf numFmtId="0" fontId="21" fillId="22" borderId="36" xfId="0" applyFont="1" applyFill="1" applyBorder="1" applyAlignment="1">
      <alignment horizontal="center"/>
    </xf>
    <xf numFmtId="0" fontId="23" fillId="22" borderId="57" xfId="0" applyFont="1" applyFill="1" applyBorder="1" applyAlignment="1">
      <alignment horizontal="left" vertical="top" wrapText="1"/>
    </xf>
    <xf numFmtId="0" fontId="20" fillId="0" borderId="60" xfId="0" applyFont="1" applyBorder="1" applyAlignment="1">
      <alignment horizontal="center"/>
    </xf>
    <xf numFmtId="0" fontId="20" fillId="22" borderId="61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0" fontId="20" fillId="22" borderId="6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Обычный_ПП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47.00390625" style="0" customWidth="1"/>
    <col min="2" max="2" width="15.28125" style="0" customWidth="1"/>
    <col min="3" max="3" width="13.8515625" style="0" customWidth="1"/>
    <col min="4" max="4" width="13.421875" style="0" customWidth="1"/>
    <col min="5" max="5" width="17.140625" style="0" customWidth="1"/>
    <col min="6" max="6" width="15.8515625" style="0" customWidth="1"/>
    <col min="7" max="7" width="14.8515625" style="0" customWidth="1"/>
    <col min="8" max="8" width="13.57421875" style="0" customWidth="1"/>
    <col min="9" max="9" width="16.7109375" style="0" customWidth="1"/>
    <col min="10" max="10" width="17.28125" style="0" customWidth="1"/>
    <col min="11" max="11" width="14.57421875" style="0" customWidth="1"/>
    <col min="12" max="12" width="13.7109375" style="0" customWidth="1"/>
    <col min="13" max="13" width="17.421875" style="0" customWidth="1"/>
  </cols>
  <sheetData>
    <row r="1" spans="1:13" ht="24.75" customHeight="1" thickBo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4" customHeight="1" thickBot="1">
      <c r="A2" s="60" t="s">
        <v>22</v>
      </c>
      <c r="B2" s="63" t="s">
        <v>23</v>
      </c>
      <c r="C2" s="64"/>
      <c r="D2" s="64"/>
      <c r="E2" s="64"/>
      <c r="F2" s="65" t="s">
        <v>24</v>
      </c>
      <c r="G2" s="64"/>
      <c r="H2" s="64"/>
      <c r="I2" s="66"/>
      <c r="J2" s="63" t="s">
        <v>25</v>
      </c>
      <c r="K2" s="64"/>
      <c r="L2" s="64"/>
      <c r="M2" s="64"/>
    </row>
    <row r="3" spans="1:13" ht="30" customHeight="1">
      <c r="A3" s="61"/>
      <c r="B3" s="69" t="s">
        <v>26</v>
      </c>
      <c r="C3" s="70"/>
      <c r="D3" s="7" t="s">
        <v>27</v>
      </c>
      <c r="E3" s="8" t="s">
        <v>28</v>
      </c>
      <c r="F3" s="69" t="s">
        <v>29</v>
      </c>
      <c r="G3" s="70"/>
      <c r="H3" s="1" t="s">
        <v>27</v>
      </c>
      <c r="I3" s="50" t="s">
        <v>28</v>
      </c>
      <c r="J3" s="71" t="s">
        <v>29</v>
      </c>
      <c r="K3" s="70"/>
      <c r="L3" s="1" t="s">
        <v>30</v>
      </c>
      <c r="M3" s="1" t="s">
        <v>31</v>
      </c>
    </row>
    <row r="4" spans="1:13" ht="78" customHeight="1" thickBot="1">
      <c r="A4" s="61"/>
      <c r="B4" s="58" t="s">
        <v>47</v>
      </c>
      <c r="C4" s="67"/>
      <c r="D4" s="2" t="s">
        <v>32</v>
      </c>
      <c r="E4" s="9" t="s">
        <v>33</v>
      </c>
      <c r="F4" s="58" t="s">
        <v>48</v>
      </c>
      <c r="G4" s="67"/>
      <c r="H4" s="51" t="s">
        <v>34</v>
      </c>
      <c r="I4" s="52" t="s">
        <v>35</v>
      </c>
      <c r="J4" s="58" t="s">
        <v>49</v>
      </c>
      <c r="K4" s="59"/>
      <c r="L4" s="3" t="s">
        <v>36</v>
      </c>
      <c r="M4" s="3" t="s">
        <v>37</v>
      </c>
    </row>
    <row r="5" spans="1:13" ht="19.5" thickBot="1">
      <c r="A5" s="62"/>
      <c r="B5" s="6" t="s">
        <v>39</v>
      </c>
      <c r="C5" s="4" t="s">
        <v>38</v>
      </c>
      <c r="D5" s="4" t="s">
        <v>38</v>
      </c>
      <c r="E5" s="25" t="s">
        <v>38</v>
      </c>
      <c r="F5" s="6" t="s">
        <v>39</v>
      </c>
      <c r="G5" s="4" t="s">
        <v>38</v>
      </c>
      <c r="H5" s="4" t="s">
        <v>38</v>
      </c>
      <c r="I5" s="5" t="s">
        <v>38</v>
      </c>
      <c r="J5" s="6" t="s">
        <v>39</v>
      </c>
      <c r="K5" s="4" t="s">
        <v>38</v>
      </c>
      <c r="L5" s="4" t="s">
        <v>38</v>
      </c>
      <c r="M5" s="5" t="s">
        <v>38</v>
      </c>
    </row>
    <row r="6" spans="1:13" ht="38.25" customHeight="1">
      <c r="A6" s="10" t="s">
        <v>0</v>
      </c>
      <c r="B6" s="13">
        <v>1200</v>
      </c>
      <c r="C6" s="14">
        <f>B6*0.65</f>
        <v>780</v>
      </c>
      <c r="D6" s="14">
        <f>B6*0.325</f>
        <v>390</v>
      </c>
      <c r="E6" s="26">
        <f>B6*0.5</f>
        <v>600</v>
      </c>
      <c r="F6" s="13">
        <f>B6+125</f>
        <v>1325</v>
      </c>
      <c r="G6" s="14">
        <f>F6*0.65</f>
        <v>861.25</v>
      </c>
      <c r="H6" s="14">
        <f>F6*0.325</f>
        <v>430.625</v>
      </c>
      <c r="I6" s="15">
        <f>F6*0.5</f>
        <v>662.5</v>
      </c>
      <c r="J6" s="13">
        <f>F6+125</f>
        <v>1450</v>
      </c>
      <c r="K6" s="14">
        <f>J6*0.65</f>
        <v>942.5</v>
      </c>
      <c r="L6" s="14">
        <f>J6*0.325</f>
        <v>471.25</v>
      </c>
      <c r="M6" s="15">
        <f>J6*0.5</f>
        <v>725</v>
      </c>
    </row>
    <row r="7" spans="1:13" ht="38.25" customHeight="1">
      <c r="A7" s="53" t="s">
        <v>50</v>
      </c>
      <c r="B7" s="13">
        <v>1990</v>
      </c>
      <c r="C7" s="14">
        <f>B7*0.65</f>
        <v>1293.5</v>
      </c>
      <c r="D7" s="14">
        <f>B7*0.325</f>
        <v>646.75</v>
      </c>
      <c r="E7" s="26">
        <f>B7*0.5</f>
        <v>995</v>
      </c>
      <c r="F7" s="13">
        <f>B7+125</f>
        <v>2115</v>
      </c>
      <c r="G7" s="14">
        <f>F7*0.65</f>
        <v>1374.75</v>
      </c>
      <c r="H7" s="14">
        <f>F7*0.325</f>
        <v>687.375</v>
      </c>
      <c r="I7" s="15">
        <f>F7*0.5</f>
        <v>1057.5</v>
      </c>
      <c r="J7" s="13">
        <f>F7+125</f>
        <v>2240</v>
      </c>
      <c r="K7" s="14">
        <f>J7*0.65</f>
        <v>1456</v>
      </c>
      <c r="L7" s="14">
        <f>J7*0.325</f>
        <v>728</v>
      </c>
      <c r="M7" s="15">
        <f>J7*0.5</f>
        <v>1120</v>
      </c>
    </row>
    <row r="8" spans="1:13" ht="48" customHeight="1">
      <c r="A8" s="11" t="s">
        <v>1</v>
      </c>
      <c r="B8" s="13">
        <v>1950</v>
      </c>
      <c r="C8" s="14">
        <f>B8*0.65</f>
        <v>1267.5</v>
      </c>
      <c r="D8" s="14">
        <f aca="true" t="shared" si="0" ref="D8:D22">B8*0.325</f>
        <v>633.75</v>
      </c>
      <c r="E8" s="26">
        <f aca="true" t="shared" si="1" ref="E8:E27">B8*0.5</f>
        <v>975</v>
      </c>
      <c r="F8" s="13">
        <f aca="true" t="shared" si="2" ref="F8:F28">B8+125</f>
        <v>2075</v>
      </c>
      <c r="G8" s="14">
        <f>F8*0.65</f>
        <v>1348.75</v>
      </c>
      <c r="H8" s="14">
        <f aca="true" t="shared" si="3" ref="H8:H22">F8*0.325</f>
        <v>674.375</v>
      </c>
      <c r="I8" s="15">
        <f aca="true" t="shared" si="4" ref="I8:I27">F8*0.5</f>
        <v>1037.5</v>
      </c>
      <c r="J8" s="13">
        <f aca="true" t="shared" si="5" ref="J8:J28">F8+125</f>
        <v>2200</v>
      </c>
      <c r="K8" s="14">
        <f>J8*0.65</f>
        <v>1430</v>
      </c>
      <c r="L8" s="14">
        <f aca="true" t="shared" si="6" ref="L8:L22">J8*0.325</f>
        <v>715</v>
      </c>
      <c r="M8" s="15">
        <f aca="true" t="shared" si="7" ref="M8:M27">J8*0.5</f>
        <v>1100</v>
      </c>
    </row>
    <row r="9" spans="1:13" ht="48" customHeight="1">
      <c r="A9" s="11" t="s">
        <v>5</v>
      </c>
      <c r="B9" s="13">
        <v>2000</v>
      </c>
      <c r="C9" s="14">
        <f>B9*0.65</f>
        <v>1300</v>
      </c>
      <c r="D9" s="14">
        <f t="shared" si="0"/>
        <v>650</v>
      </c>
      <c r="E9" s="26">
        <f t="shared" si="1"/>
        <v>1000</v>
      </c>
      <c r="F9" s="13">
        <f t="shared" si="2"/>
        <v>2125</v>
      </c>
      <c r="G9" s="14">
        <f>F9*0.65</f>
        <v>1381.25</v>
      </c>
      <c r="H9" s="14">
        <f t="shared" si="3"/>
        <v>690.625</v>
      </c>
      <c r="I9" s="15">
        <f t="shared" si="4"/>
        <v>1062.5</v>
      </c>
      <c r="J9" s="13">
        <f t="shared" si="5"/>
        <v>2250</v>
      </c>
      <c r="K9" s="14">
        <f>J9*0.65</f>
        <v>1462.5</v>
      </c>
      <c r="L9" s="14">
        <f t="shared" si="6"/>
        <v>731.25</v>
      </c>
      <c r="M9" s="15">
        <f t="shared" si="7"/>
        <v>1125</v>
      </c>
    </row>
    <row r="10" spans="1:13" ht="48" customHeight="1">
      <c r="A10" s="11" t="s">
        <v>20</v>
      </c>
      <c r="B10" s="13">
        <v>2100</v>
      </c>
      <c r="C10" s="14">
        <f aca="true" t="shared" si="8" ref="C10:C22">B10*0.65</f>
        <v>1365</v>
      </c>
      <c r="D10" s="14">
        <f t="shared" si="0"/>
        <v>682.5</v>
      </c>
      <c r="E10" s="26">
        <f t="shared" si="1"/>
        <v>1050</v>
      </c>
      <c r="F10" s="13">
        <f t="shared" si="2"/>
        <v>2225</v>
      </c>
      <c r="G10" s="14">
        <f aca="true" t="shared" si="9" ref="G10:G22">F10*0.65</f>
        <v>1446.25</v>
      </c>
      <c r="H10" s="14">
        <f t="shared" si="3"/>
        <v>723.125</v>
      </c>
      <c r="I10" s="15">
        <f t="shared" si="4"/>
        <v>1112.5</v>
      </c>
      <c r="J10" s="13">
        <f t="shared" si="5"/>
        <v>2350</v>
      </c>
      <c r="K10" s="14">
        <f aca="true" t="shared" si="10" ref="K10:K22">J10*0.65</f>
        <v>1527.5</v>
      </c>
      <c r="L10" s="14">
        <f t="shared" si="6"/>
        <v>763.75</v>
      </c>
      <c r="M10" s="15">
        <f t="shared" si="7"/>
        <v>1175</v>
      </c>
    </row>
    <row r="11" spans="1:13" ht="48" customHeight="1">
      <c r="A11" s="11" t="s">
        <v>21</v>
      </c>
      <c r="B11" s="16">
        <v>2100</v>
      </c>
      <c r="C11" s="14">
        <f t="shared" si="8"/>
        <v>1365</v>
      </c>
      <c r="D11" s="14">
        <f t="shared" si="0"/>
        <v>682.5</v>
      </c>
      <c r="E11" s="26">
        <f t="shared" si="1"/>
        <v>1050</v>
      </c>
      <c r="F11" s="13">
        <f t="shared" si="2"/>
        <v>2225</v>
      </c>
      <c r="G11" s="14">
        <f t="shared" si="9"/>
        <v>1446.25</v>
      </c>
      <c r="H11" s="14">
        <f t="shared" si="3"/>
        <v>723.125</v>
      </c>
      <c r="I11" s="15">
        <f t="shared" si="4"/>
        <v>1112.5</v>
      </c>
      <c r="J11" s="13">
        <f t="shared" si="5"/>
        <v>2350</v>
      </c>
      <c r="K11" s="14">
        <f t="shared" si="10"/>
        <v>1527.5</v>
      </c>
      <c r="L11" s="14">
        <f t="shared" si="6"/>
        <v>763.75</v>
      </c>
      <c r="M11" s="15">
        <f t="shared" si="7"/>
        <v>1175</v>
      </c>
    </row>
    <row r="12" spans="1:13" ht="38.25" customHeight="1">
      <c r="A12" s="11" t="s">
        <v>19</v>
      </c>
      <c r="B12" s="13">
        <v>2100</v>
      </c>
      <c r="C12" s="14">
        <f t="shared" si="8"/>
        <v>1365</v>
      </c>
      <c r="D12" s="14">
        <f t="shared" si="0"/>
        <v>682.5</v>
      </c>
      <c r="E12" s="26">
        <f t="shared" si="1"/>
        <v>1050</v>
      </c>
      <c r="F12" s="13">
        <f t="shared" si="2"/>
        <v>2225</v>
      </c>
      <c r="G12" s="14">
        <f t="shared" si="9"/>
        <v>1446.25</v>
      </c>
      <c r="H12" s="14">
        <f t="shared" si="3"/>
        <v>723.125</v>
      </c>
      <c r="I12" s="15">
        <f t="shared" si="4"/>
        <v>1112.5</v>
      </c>
      <c r="J12" s="13">
        <f t="shared" si="5"/>
        <v>2350</v>
      </c>
      <c r="K12" s="14">
        <f t="shared" si="10"/>
        <v>1527.5</v>
      </c>
      <c r="L12" s="14">
        <f t="shared" si="6"/>
        <v>763.75</v>
      </c>
      <c r="M12" s="15">
        <f t="shared" si="7"/>
        <v>1175</v>
      </c>
    </row>
    <row r="13" spans="1:13" ht="46.5" customHeight="1">
      <c r="A13" s="11" t="s">
        <v>7</v>
      </c>
      <c r="B13" s="13">
        <v>1850</v>
      </c>
      <c r="C13" s="14">
        <f t="shared" si="8"/>
        <v>1202.5</v>
      </c>
      <c r="D13" s="14">
        <f t="shared" si="0"/>
        <v>601.25</v>
      </c>
      <c r="E13" s="26">
        <f t="shared" si="1"/>
        <v>925</v>
      </c>
      <c r="F13" s="13">
        <f t="shared" si="2"/>
        <v>1975</v>
      </c>
      <c r="G13" s="14">
        <f t="shared" si="9"/>
        <v>1283.75</v>
      </c>
      <c r="H13" s="14">
        <f t="shared" si="3"/>
        <v>641.875</v>
      </c>
      <c r="I13" s="15">
        <f t="shared" si="4"/>
        <v>987.5</v>
      </c>
      <c r="J13" s="13">
        <f t="shared" si="5"/>
        <v>2100</v>
      </c>
      <c r="K13" s="14">
        <f t="shared" si="10"/>
        <v>1365</v>
      </c>
      <c r="L13" s="14">
        <f t="shared" si="6"/>
        <v>682.5</v>
      </c>
      <c r="M13" s="15">
        <f t="shared" si="7"/>
        <v>1050</v>
      </c>
    </row>
    <row r="14" spans="1:13" ht="46.5" customHeight="1">
      <c r="A14" s="11" t="s">
        <v>8</v>
      </c>
      <c r="B14" s="13">
        <v>2100</v>
      </c>
      <c r="C14" s="14">
        <f t="shared" si="8"/>
        <v>1365</v>
      </c>
      <c r="D14" s="14">
        <f t="shared" si="0"/>
        <v>682.5</v>
      </c>
      <c r="E14" s="26">
        <f t="shared" si="1"/>
        <v>1050</v>
      </c>
      <c r="F14" s="13">
        <f t="shared" si="2"/>
        <v>2225</v>
      </c>
      <c r="G14" s="14">
        <f t="shared" si="9"/>
        <v>1446.25</v>
      </c>
      <c r="H14" s="14">
        <f t="shared" si="3"/>
        <v>723.125</v>
      </c>
      <c r="I14" s="15">
        <f t="shared" si="4"/>
        <v>1112.5</v>
      </c>
      <c r="J14" s="13">
        <f t="shared" si="5"/>
        <v>2350</v>
      </c>
      <c r="K14" s="14">
        <f t="shared" si="10"/>
        <v>1527.5</v>
      </c>
      <c r="L14" s="14">
        <f t="shared" si="6"/>
        <v>763.75</v>
      </c>
      <c r="M14" s="15">
        <f t="shared" si="7"/>
        <v>1175</v>
      </c>
    </row>
    <row r="15" spans="1:13" ht="38.25" customHeight="1">
      <c r="A15" s="11" t="s">
        <v>4</v>
      </c>
      <c r="B15" s="13">
        <v>1850</v>
      </c>
      <c r="C15" s="14">
        <f t="shared" si="8"/>
        <v>1202.5</v>
      </c>
      <c r="D15" s="14">
        <f t="shared" si="0"/>
        <v>601.25</v>
      </c>
      <c r="E15" s="26">
        <f t="shared" si="1"/>
        <v>925</v>
      </c>
      <c r="F15" s="13">
        <f t="shared" si="2"/>
        <v>1975</v>
      </c>
      <c r="G15" s="14">
        <f t="shared" si="9"/>
        <v>1283.75</v>
      </c>
      <c r="H15" s="14">
        <f t="shared" si="3"/>
        <v>641.875</v>
      </c>
      <c r="I15" s="15">
        <f t="shared" si="4"/>
        <v>987.5</v>
      </c>
      <c r="J15" s="13">
        <f t="shared" si="5"/>
        <v>2100</v>
      </c>
      <c r="K15" s="14">
        <f t="shared" si="10"/>
        <v>1365</v>
      </c>
      <c r="L15" s="14">
        <f t="shared" si="6"/>
        <v>682.5</v>
      </c>
      <c r="M15" s="15">
        <f t="shared" si="7"/>
        <v>1050</v>
      </c>
    </row>
    <row r="16" spans="1:13" ht="38.25" customHeight="1">
      <c r="A16" s="11" t="s">
        <v>6</v>
      </c>
      <c r="B16" s="13">
        <v>1850</v>
      </c>
      <c r="C16" s="14">
        <f t="shared" si="8"/>
        <v>1202.5</v>
      </c>
      <c r="D16" s="14">
        <f t="shared" si="0"/>
        <v>601.25</v>
      </c>
      <c r="E16" s="26">
        <f t="shared" si="1"/>
        <v>925</v>
      </c>
      <c r="F16" s="13">
        <f t="shared" si="2"/>
        <v>1975</v>
      </c>
      <c r="G16" s="14">
        <f t="shared" si="9"/>
        <v>1283.75</v>
      </c>
      <c r="H16" s="14">
        <f t="shared" si="3"/>
        <v>641.875</v>
      </c>
      <c r="I16" s="15">
        <f t="shared" si="4"/>
        <v>987.5</v>
      </c>
      <c r="J16" s="13">
        <f t="shared" si="5"/>
        <v>2100</v>
      </c>
      <c r="K16" s="14">
        <f t="shared" si="10"/>
        <v>1365</v>
      </c>
      <c r="L16" s="14">
        <f t="shared" si="6"/>
        <v>682.5</v>
      </c>
      <c r="M16" s="15">
        <f t="shared" si="7"/>
        <v>1050</v>
      </c>
    </row>
    <row r="17" spans="1:13" ht="38.25" customHeight="1">
      <c r="A17" s="11" t="s">
        <v>9</v>
      </c>
      <c r="B17" s="13">
        <v>2300</v>
      </c>
      <c r="C17" s="14">
        <f t="shared" si="8"/>
        <v>1495</v>
      </c>
      <c r="D17" s="14">
        <f t="shared" si="0"/>
        <v>747.5</v>
      </c>
      <c r="E17" s="26">
        <f t="shared" si="1"/>
        <v>1150</v>
      </c>
      <c r="F17" s="13">
        <f t="shared" si="2"/>
        <v>2425</v>
      </c>
      <c r="G17" s="14">
        <f t="shared" si="9"/>
        <v>1576.25</v>
      </c>
      <c r="H17" s="14">
        <f t="shared" si="3"/>
        <v>788.125</v>
      </c>
      <c r="I17" s="15">
        <f t="shared" si="4"/>
        <v>1212.5</v>
      </c>
      <c r="J17" s="13">
        <f t="shared" si="5"/>
        <v>2550</v>
      </c>
      <c r="K17" s="14">
        <f t="shared" si="10"/>
        <v>1657.5</v>
      </c>
      <c r="L17" s="14">
        <f t="shared" si="6"/>
        <v>828.75</v>
      </c>
      <c r="M17" s="15">
        <f t="shared" si="7"/>
        <v>1275</v>
      </c>
    </row>
    <row r="18" spans="1:13" ht="38.25" customHeight="1">
      <c r="A18" s="11" t="s">
        <v>10</v>
      </c>
      <c r="B18" s="13">
        <v>2300</v>
      </c>
      <c r="C18" s="14">
        <f t="shared" si="8"/>
        <v>1495</v>
      </c>
      <c r="D18" s="14">
        <f t="shared" si="0"/>
        <v>747.5</v>
      </c>
      <c r="E18" s="26">
        <f t="shared" si="1"/>
        <v>1150</v>
      </c>
      <c r="F18" s="13">
        <f t="shared" si="2"/>
        <v>2425</v>
      </c>
      <c r="G18" s="14">
        <f t="shared" si="9"/>
        <v>1576.25</v>
      </c>
      <c r="H18" s="14">
        <f t="shared" si="3"/>
        <v>788.125</v>
      </c>
      <c r="I18" s="15">
        <f t="shared" si="4"/>
        <v>1212.5</v>
      </c>
      <c r="J18" s="13">
        <f t="shared" si="5"/>
        <v>2550</v>
      </c>
      <c r="K18" s="14">
        <f t="shared" si="10"/>
        <v>1657.5</v>
      </c>
      <c r="L18" s="14">
        <f t="shared" si="6"/>
        <v>828.75</v>
      </c>
      <c r="M18" s="15">
        <f t="shared" si="7"/>
        <v>1275</v>
      </c>
    </row>
    <row r="19" spans="1:13" ht="38.25" customHeight="1">
      <c r="A19" s="11" t="s">
        <v>11</v>
      </c>
      <c r="B19" s="13">
        <v>2100</v>
      </c>
      <c r="C19" s="14">
        <f t="shared" si="8"/>
        <v>1365</v>
      </c>
      <c r="D19" s="14">
        <f t="shared" si="0"/>
        <v>682.5</v>
      </c>
      <c r="E19" s="26">
        <f t="shared" si="1"/>
        <v>1050</v>
      </c>
      <c r="F19" s="13">
        <f t="shared" si="2"/>
        <v>2225</v>
      </c>
      <c r="G19" s="14">
        <f t="shared" si="9"/>
        <v>1446.25</v>
      </c>
      <c r="H19" s="14">
        <f t="shared" si="3"/>
        <v>723.125</v>
      </c>
      <c r="I19" s="15">
        <f t="shared" si="4"/>
        <v>1112.5</v>
      </c>
      <c r="J19" s="13">
        <f t="shared" si="5"/>
        <v>2350</v>
      </c>
      <c r="K19" s="14">
        <f t="shared" si="10"/>
        <v>1527.5</v>
      </c>
      <c r="L19" s="14">
        <f t="shared" si="6"/>
        <v>763.75</v>
      </c>
      <c r="M19" s="15">
        <f t="shared" si="7"/>
        <v>1175</v>
      </c>
    </row>
    <row r="20" spans="1:13" ht="38.25" customHeight="1">
      <c r="A20" s="11" t="s">
        <v>12</v>
      </c>
      <c r="B20" s="13">
        <v>1800</v>
      </c>
      <c r="C20" s="14">
        <f t="shared" si="8"/>
        <v>1170</v>
      </c>
      <c r="D20" s="14">
        <f t="shared" si="0"/>
        <v>585</v>
      </c>
      <c r="E20" s="26">
        <f t="shared" si="1"/>
        <v>900</v>
      </c>
      <c r="F20" s="13">
        <f t="shared" si="2"/>
        <v>1925</v>
      </c>
      <c r="G20" s="14">
        <f t="shared" si="9"/>
        <v>1251.25</v>
      </c>
      <c r="H20" s="14">
        <f t="shared" si="3"/>
        <v>625.625</v>
      </c>
      <c r="I20" s="15">
        <f t="shared" si="4"/>
        <v>962.5</v>
      </c>
      <c r="J20" s="13">
        <f t="shared" si="5"/>
        <v>2050</v>
      </c>
      <c r="K20" s="14">
        <f t="shared" si="10"/>
        <v>1332.5</v>
      </c>
      <c r="L20" s="14">
        <f t="shared" si="6"/>
        <v>666.25</v>
      </c>
      <c r="M20" s="15">
        <f t="shared" si="7"/>
        <v>1025</v>
      </c>
    </row>
    <row r="21" spans="1:13" ht="38.25" customHeight="1">
      <c r="A21" s="11" t="s">
        <v>13</v>
      </c>
      <c r="B21" s="13">
        <v>2100</v>
      </c>
      <c r="C21" s="14">
        <f t="shared" si="8"/>
        <v>1365</v>
      </c>
      <c r="D21" s="14">
        <f t="shared" si="0"/>
        <v>682.5</v>
      </c>
      <c r="E21" s="26">
        <f t="shared" si="1"/>
        <v>1050</v>
      </c>
      <c r="F21" s="13">
        <f t="shared" si="2"/>
        <v>2225</v>
      </c>
      <c r="G21" s="14">
        <f t="shared" si="9"/>
        <v>1446.25</v>
      </c>
      <c r="H21" s="14">
        <f t="shared" si="3"/>
        <v>723.125</v>
      </c>
      <c r="I21" s="15">
        <f t="shared" si="4"/>
        <v>1112.5</v>
      </c>
      <c r="J21" s="13">
        <f t="shared" si="5"/>
        <v>2350</v>
      </c>
      <c r="K21" s="14">
        <f t="shared" si="10"/>
        <v>1527.5</v>
      </c>
      <c r="L21" s="14">
        <f t="shared" si="6"/>
        <v>763.75</v>
      </c>
      <c r="M21" s="15">
        <f t="shared" si="7"/>
        <v>1175</v>
      </c>
    </row>
    <row r="22" spans="1:13" ht="38.25" customHeight="1" thickBot="1">
      <c r="A22" s="12" t="s">
        <v>14</v>
      </c>
      <c r="B22" s="17">
        <v>2100</v>
      </c>
      <c r="C22" s="18">
        <f t="shared" si="8"/>
        <v>1365</v>
      </c>
      <c r="D22" s="18">
        <f t="shared" si="0"/>
        <v>682.5</v>
      </c>
      <c r="E22" s="27">
        <f t="shared" si="1"/>
        <v>1050</v>
      </c>
      <c r="F22" s="17">
        <f t="shared" si="2"/>
        <v>2225</v>
      </c>
      <c r="G22" s="18">
        <f t="shared" si="9"/>
        <v>1446.25</v>
      </c>
      <c r="H22" s="18">
        <f t="shared" si="3"/>
        <v>723.125</v>
      </c>
      <c r="I22" s="19">
        <f t="shared" si="4"/>
        <v>1112.5</v>
      </c>
      <c r="J22" s="17">
        <f t="shared" si="5"/>
        <v>2350</v>
      </c>
      <c r="K22" s="18">
        <f t="shared" si="10"/>
        <v>1527.5</v>
      </c>
      <c r="L22" s="18">
        <f t="shared" si="6"/>
        <v>763.75</v>
      </c>
      <c r="M22" s="19">
        <f t="shared" si="7"/>
        <v>1175</v>
      </c>
    </row>
    <row r="23" spans="1:13" ht="45" customHeight="1">
      <c r="A23" s="10" t="s">
        <v>2</v>
      </c>
      <c r="B23" s="20">
        <v>2150</v>
      </c>
      <c r="C23" s="21">
        <f>B23*0.37</f>
        <v>795.5</v>
      </c>
      <c r="D23" s="21"/>
      <c r="E23" s="28">
        <f t="shared" si="1"/>
        <v>1075</v>
      </c>
      <c r="F23" s="20">
        <f t="shared" si="2"/>
        <v>2275</v>
      </c>
      <c r="G23" s="21">
        <f>F23*0.37</f>
        <v>841.75</v>
      </c>
      <c r="H23" s="21"/>
      <c r="I23" s="22">
        <f t="shared" si="4"/>
        <v>1137.5</v>
      </c>
      <c r="J23" s="20">
        <f t="shared" si="5"/>
        <v>2400</v>
      </c>
      <c r="K23" s="21">
        <f>J23*0.37</f>
        <v>888</v>
      </c>
      <c r="L23" s="21"/>
      <c r="M23" s="22">
        <f t="shared" si="7"/>
        <v>1200</v>
      </c>
    </row>
    <row r="24" spans="1:13" ht="38.25" customHeight="1">
      <c r="A24" s="11" t="s">
        <v>15</v>
      </c>
      <c r="B24" s="13">
        <v>1800</v>
      </c>
      <c r="C24" s="14">
        <f>B24*0.37</f>
        <v>666</v>
      </c>
      <c r="D24" s="14"/>
      <c r="E24" s="26">
        <f t="shared" si="1"/>
        <v>900</v>
      </c>
      <c r="F24" s="13">
        <f t="shared" si="2"/>
        <v>1925</v>
      </c>
      <c r="G24" s="14">
        <f>F24*0.37</f>
        <v>712.25</v>
      </c>
      <c r="H24" s="14"/>
      <c r="I24" s="15">
        <f t="shared" si="4"/>
        <v>962.5</v>
      </c>
      <c r="J24" s="13">
        <f t="shared" si="5"/>
        <v>2050</v>
      </c>
      <c r="K24" s="14">
        <f>J24*0.37</f>
        <v>758.5</v>
      </c>
      <c r="L24" s="14"/>
      <c r="M24" s="15">
        <f t="shared" si="7"/>
        <v>1025</v>
      </c>
    </row>
    <row r="25" spans="1:13" ht="38.25" customHeight="1">
      <c r="A25" s="11" t="s">
        <v>16</v>
      </c>
      <c r="B25" s="13">
        <v>2000</v>
      </c>
      <c r="C25" s="14">
        <f>B25*0.37</f>
        <v>740</v>
      </c>
      <c r="D25" s="14"/>
      <c r="E25" s="26">
        <f t="shared" si="1"/>
        <v>1000</v>
      </c>
      <c r="F25" s="13">
        <f t="shared" si="2"/>
        <v>2125</v>
      </c>
      <c r="G25" s="14">
        <f>F25*0.37</f>
        <v>786.25</v>
      </c>
      <c r="H25" s="14"/>
      <c r="I25" s="15">
        <f t="shared" si="4"/>
        <v>1062.5</v>
      </c>
      <c r="J25" s="13">
        <f t="shared" si="5"/>
        <v>2250</v>
      </c>
      <c r="K25" s="14">
        <f>J25*0.37</f>
        <v>832.5</v>
      </c>
      <c r="L25" s="14"/>
      <c r="M25" s="15">
        <f t="shared" si="7"/>
        <v>1125</v>
      </c>
    </row>
    <row r="26" spans="1:13" ht="38.25" customHeight="1">
      <c r="A26" s="11" t="s">
        <v>17</v>
      </c>
      <c r="B26" s="13">
        <v>2000</v>
      </c>
      <c r="C26" s="14">
        <f>B26*0.37</f>
        <v>740</v>
      </c>
      <c r="D26" s="14"/>
      <c r="E26" s="26">
        <f t="shared" si="1"/>
        <v>1000</v>
      </c>
      <c r="F26" s="13">
        <f t="shared" si="2"/>
        <v>2125</v>
      </c>
      <c r="G26" s="14">
        <f>F26*0.37</f>
        <v>786.25</v>
      </c>
      <c r="H26" s="14"/>
      <c r="I26" s="15">
        <f t="shared" si="4"/>
        <v>1062.5</v>
      </c>
      <c r="J26" s="13">
        <f t="shared" si="5"/>
        <v>2250</v>
      </c>
      <c r="K26" s="14">
        <f>J26*0.37</f>
        <v>832.5</v>
      </c>
      <c r="L26" s="14"/>
      <c r="M26" s="15">
        <f t="shared" si="7"/>
        <v>1125</v>
      </c>
    </row>
    <row r="27" spans="1:13" ht="38.25" customHeight="1" thickBot="1">
      <c r="A27" s="12" t="s">
        <v>18</v>
      </c>
      <c r="B27" s="17">
        <v>2000</v>
      </c>
      <c r="C27" s="18">
        <f>B27*0.37</f>
        <v>740</v>
      </c>
      <c r="D27" s="18"/>
      <c r="E27" s="27">
        <f t="shared" si="1"/>
        <v>1000</v>
      </c>
      <c r="F27" s="17">
        <f t="shared" si="2"/>
        <v>2125</v>
      </c>
      <c r="G27" s="18">
        <f>F27*0.37</f>
        <v>786.25</v>
      </c>
      <c r="H27" s="18"/>
      <c r="I27" s="19">
        <f t="shared" si="4"/>
        <v>1062.5</v>
      </c>
      <c r="J27" s="17">
        <f t="shared" si="5"/>
        <v>2250</v>
      </c>
      <c r="K27" s="18">
        <f>J27*0.37</f>
        <v>832.5</v>
      </c>
      <c r="L27" s="18"/>
      <c r="M27" s="19">
        <f t="shared" si="7"/>
        <v>1125</v>
      </c>
    </row>
    <row r="28" spans="1:13" ht="46.5" thickBot="1">
      <c r="A28" s="31" t="s">
        <v>3</v>
      </c>
      <c r="B28" s="29">
        <v>1950</v>
      </c>
      <c r="C28" s="24">
        <f>B28*0.68</f>
        <v>1326</v>
      </c>
      <c r="D28" s="23">
        <f>C28*0.34</f>
        <v>450.84000000000003</v>
      </c>
      <c r="E28" s="30">
        <f aca="true" t="shared" si="11" ref="E28:E35">B28*0.5</f>
        <v>975</v>
      </c>
      <c r="F28" s="32">
        <f t="shared" si="2"/>
        <v>2075</v>
      </c>
      <c r="G28" s="23">
        <f>F28*0.68</f>
        <v>1411</v>
      </c>
      <c r="H28" s="23">
        <f>G28*0.34</f>
        <v>479.74</v>
      </c>
      <c r="I28" s="30">
        <f aca="true" t="shared" si="12" ref="I28:I35">F28*0.5</f>
        <v>1037.5</v>
      </c>
      <c r="J28" s="29">
        <f t="shared" si="5"/>
        <v>2200</v>
      </c>
      <c r="K28" s="23">
        <f>J28*0.68</f>
        <v>1496</v>
      </c>
      <c r="L28" s="23">
        <f>K28*0.34</f>
        <v>508.64000000000004</v>
      </c>
      <c r="M28" s="30">
        <f aca="true" t="shared" si="13" ref="M28:M35">J28*0.5</f>
        <v>1100</v>
      </c>
    </row>
    <row r="29" spans="1:13" ht="30.75">
      <c r="A29" s="33" t="s">
        <v>40</v>
      </c>
      <c r="B29" s="20">
        <v>1335</v>
      </c>
      <c r="C29" s="21">
        <f aca="true" t="shared" si="14" ref="C29:C35">B29*0.65</f>
        <v>867.75</v>
      </c>
      <c r="D29" s="36">
        <f aca="true" t="shared" si="15" ref="D29:D35">B29*0.325</f>
        <v>433.875</v>
      </c>
      <c r="E29" s="22">
        <f t="shared" si="11"/>
        <v>667.5</v>
      </c>
      <c r="F29" s="20">
        <f aca="true" t="shared" si="16" ref="F29:F35">B29+125</f>
        <v>1460</v>
      </c>
      <c r="G29" s="21">
        <f aca="true" t="shared" si="17" ref="G29:G35">F29*0.65</f>
        <v>949</v>
      </c>
      <c r="H29" s="21">
        <f aca="true" t="shared" si="18" ref="H29:H35">F29*0.325</f>
        <v>474.5</v>
      </c>
      <c r="I29" s="22">
        <f t="shared" si="12"/>
        <v>730</v>
      </c>
      <c r="J29" s="37">
        <f aca="true" t="shared" si="19" ref="J29:J35">F29+125</f>
        <v>1585</v>
      </c>
      <c r="K29" s="21">
        <f aca="true" t="shared" si="20" ref="K29:K35">J29*0.65</f>
        <v>1030.25</v>
      </c>
      <c r="L29" s="36">
        <f aca="true" t="shared" si="21" ref="L29:L35">J29*0.325</f>
        <v>515.125</v>
      </c>
      <c r="M29" s="22">
        <f t="shared" si="13"/>
        <v>792.5</v>
      </c>
    </row>
    <row r="30" spans="1:13" ht="30.75">
      <c r="A30" s="34" t="s">
        <v>43</v>
      </c>
      <c r="B30" s="38">
        <v>1335</v>
      </c>
      <c r="C30" s="39">
        <f t="shared" si="14"/>
        <v>867.75</v>
      </c>
      <c r="D30" s="40">
        <f t="shared" si="15"/>
        <v>433.875</v>
      </c>
      <c r="E30" s="41">
        <f t="shared" si="11"/>
        <v>667.5</v>
      </c>
      <c r="F30" s="38">
        <f t="shared" si="16"/>
        <v>1460</v>
      </c>
      <c r="G30" s="39">
        <f t="shared" si="17"/>
        <v>949</v>
      </c>
      <c r="H30" s="39">
        <f t="shared" si="18"/>
        <v>474.5</v>
      </c>
      <c r="I30" s="41">
        <f t="shared" si="12"/>
        <v>730</v>
      </c>
      <c r="J30" s="42">
        <f t="shared" si="19"/>
        <v>1585</v>
      </c>
      <c r="K30" s="39">
        <f t="shared" si="20"/>
        <v>1030.25</v>
      </c>
      <c r="L30" s="40">
        <f t="shared" si="21"/>
        <v>515.125</v>
      </c>
      <c r="M30" s="41">
        <f t="shared" si="13"/>
        <v>792.5</v>
      </c>
    </row>
    <row r="31" spans="1:13" ht="30.75">
      <c r="A31" s="34" t="s">
        <v>42</v>
      </c>
      <c r="B31" s="38">
        <v>1435</v>
      </c>
      <c r="C31" s="39">
        <f t="shared" si="14"/>
        <v>932.75</v>
      </c>
      <c r="D31" s="40">
        <f t="shared" si="15"/>
        <v>466.375</v>
      </c>
      <c r="E31" s="41">
        <f t="shared" si="11"/>
        <v>717.5</v>
      </c>
      <c r="F31" s="38">
        <f t="shared" si="16"/>
        <v>1560</v>
      </c>
      <c r="G31" s="39">
        <f t="shared" si="17"/>
        <v>1014</v>
      </c>
      <c r="H31" s="39">
        <f t="shared" si="18"/>
        <v>507</v>
      </c>
      <c r="I31" s="41">
        <f t="shared" si="12"/>
        <v>780</v>
      </c>
      <c r="J31" s="42">
        <f t="shared" si="19"/>
        <v>1685</v>
      </c>
      <c r="K31" s="39">
        <f t="shared" si="20"/>
        <v>1095.25</v>
      </c>
      <c r="L31" s="40">
        <f t="shared" si="21"/>
        <v>547.625</v>
      </c>
      <c r="M31" s="41">
        <f t="shared" si="13"/>
        <v>842.5</v>
      </c>
    </row>
    <row r="32" spans="1:13" ht="30.75">
      <c r="A32" s="34" t="s">
        <v>41</v>
      </c>
      <c r="B32" s="13">
        <v>1605</v>
      </c>
      <c r="C32" s="14">
        <f t="shared" si="14"/>
        <v>1043.25</v>
      </c>
      <c r="D32" s="43">
        <f t="shared" si="15"/>
        <v>521.625</v>
      </c>
      <c r="E32" s="15">
        <f t="shared" si="11"/>
        <v>802.5</v>
      </c>
      <c r="F32" s="13">
        <f t="shared" si="16"/>
        <v>1730</v>
      </c>
      <c r="G32" s="14">
        <f t="shared" si="17"/>
        <v>1124.5</v>
      </c>
      <c r="H32" s="14">
        <f t="shared" si="18"/>
        <v>562.25</v>
      </c>
      <c r="I32" s="15">
        <f t="shared" si="12"/>
        <v>865</v>
      </c>
      <c r="J32" s="44">
        <f t="shared" si="19"/>
        <v>1855</v>
      </c>
      <c r="K32" s="14">
        <f t="shared" si="20"/>
        <v>1205.75</v>
      </c>
      <c r="L32" s="43">
        <f t="shared" si="21"/>
        <v>602.875</v>
      </c>
      <c r="M32" s="15">
        <f t="shared" si="13"/>
        <v>927.5</v>
      </c>
    </row>
    <row r="33" spans="1:13" ht="30.75">
      <c r="A33" s="34" t="s">
        <v>44</v>
      </c>
      <c r="B33" s="13">
        <v>1605</v>
      </c>
      <c r="C33" s="14">
        <f t="shared" si="14"/>
        <v>1043.25</v>
      </c>
      <c r="D33" s="43">
        <f t="shared" si="15"/>
        <v>521.625</v>
      </c>
      <c r="E33" s="15">
        <f t="shared" si="11"/>
        <v>802.5</v>
      </c>
      <c r="F33" s="13">
        <f t="shared" si="16"/>
        <v>1730</v>
      </c>
      <c r="G33" s="14">
        <f t="shared" si="17"/>
        <v>1124.5</v>
      </c>
      <c r="H33" s="14">
        <f t="shared" si="18"/>
        <v>562.25</v>
      </c>
      <c r="I33" s="15">
        <f t="shared" si="12"/>
        <v>865</v>
      </c>
      <c r="J33" s="44">
        <f t="shared" si="19"/>
        <v>1855</v>
      </c>
      <c r="K33" s="14">
        <f t="shared" si="20"/>
        <v>1205.75</v>
      </c>
      <c r="L33" s="43">
        <f t="shared" si="21"/>
        <v>602.875</v>
      </c>
      <c r="M33" s="15">
        <f t="shared" si="13"/>
        <v>927.5</v>
      </c>
    </row>
    <row r="34" spans="1:13" ht="30.75">
      <c r="A34" s="34" t="s">
        <v>45</v>
      </c>
      <c r="B34" s="13">
        <v>1605</v>
      </c>
      <c r="C34" s="14">
        <f t="shared" si="14"/>
        <v>1043.25</v>
      </c>
      <c r="D34" s="43">
        <f t="shared" si="15"/>
        <v>521.625</v>
      </c>
      <c r="E34" s="15">
        <f t="shared" si="11"/>
        <v>802.5</v>
      </c>
      <c r="F34" s="13">
        <f t="shared" si="16"/>
        <v>1730</v>
      </c>
      <c r="G34" s="14">
        <f t="shared" si="17"/>
        <v>1124.5</v>
      </c>
      <c r="H34" s="14">
        <f t="shared" si="18"/>
        <v>562.25</v>
      </c>
      <c r="I34" s="15">
        <f t="shared" si="12"/>
        <v>865</v>
      </c>
      <c r="J34" s="44">
        <f t="shared" si="19"/>
        <v>1855</v>
      </c>
      <c r="K34" s="14">
        <f t="shared" si="20"/>
        <v>1205.75</v>
      </c>
      <c r="L34" s="43">
        <f t="shared" si="21"/>
        <v>602.875</v>
      </c>
      <c r="M34" s="15">
        <f t="shared" si="13"/>
        <v>927.5</v>
      </c>
    </row>
    <row r="35" spans="1:13" ht="32.25" customHeight="1" thickBot="1">
      <c r="A35" s="35" t="s">
        <v>46</v>
      </c>
      <c r="B35" s="45">
        <v>1580</v>
      </c>
      <c r="C35" s="46">
        <f t="shared" si="14"/>
        <v>1027</v>
      </c>
      <c r="D35" s="47">
        <f t="shared" si="15"/>
        <v>513.5</v>
      </c>
      <c r="E35" s="48">
        <f t="shared" si="11"/>
        <v>790</v>
      </c>
      <c r="F35" s="45">
        <f t="shared" si="16"/>
        <v>1705</v>
      </c>
      <c r="G35" s="46">
        <f t="shared" si="17"/>
        <v>1108.25</v>
      </c>
      <c r="H35" s="46">
        <f t="shared" si="18"/>
        <v>554.125</v>
      </c>
      <c r="I35" s="48">
        <f t="shared" si="12"/>
        <v>852.5</v>
      </c>
      <c r="J35" s="49">
        <f t="shared" si="19"/>
        <v>1830</v>
      </c>
      <c r="K35" s="46">
        <f t="shared" si="20"/>
        <v>1189.5</v>
      </c>
      <c r="L35" s="47">
        <f t="shared" si="21"/>
        <v>594.75</v>
      </c>
      <c r="M35" s="48">
        <f t="shared" si="13"/>
        <v>915</v>
      </c>
    </row>
    <row r="36" spans="1:13" ht="32.25" customHeight="1" thickBot="1">
      <c r="A36" s="54" t="s">
        <v>52</v>
      </c>
      <c r="B36" s="55" t="s">
        <v>51</v>
      </c>
      <c r="C36" s="55"/>
      <c r="D36" s="56"/>
      <c r="E36" s="55"/>
      <c r="F36" s="55">
        <v>600</v>
      </c>
      <c r="G36" s="55"/>
      <c r="H36" s="55"/>
      <c r="I36" s="55"/>
      <c r="J36" s="55"/>
      <c r="K36" s="55"/>
      <c r="L36" s="56"/>
      <c r="M36" s="57"/>
    </row>
  </sheetData>
  <sheetProtection/>
  <mergeCells count="11">
    <mergeCell ref="A1:M1"/>
    <mergeCell ref="J2:M2"/>
    <mergeCell ref="B3:C3"/>
    <mergeCell ref="F3:G3"/>
    <mergeCell ref="J3:K3"/>
    <mergeCell ref="J4:K4"/>
    <mergeCell ref="A2:A5"/>
    <mergeCell ref="B2:E2"/>
    <mergeCell ref="F2:I2"/>
    <mergeCell ref="B4:C4"/>
    <mergeCell ref="F4:G4"/>
  </mergeCells>
  <printOptions/>
  <pageMargins left="0.2" right="0.2" top="0.2" bottom="0.2" header="0.2" footer="0.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nikitina</cp:lastModifiedBy>
  <cp:lastPrinted>2017-12-12T08:54:25Z</cp:lastPrinted>
  <dcterms:created xsi:type="dcterms:W3CDTF">1996-10-08T23:32:33Z</dcterms:created>
  <dcterms:modified xsi:type="dcterms:W3CDTF">2017-12-12T09:58:07Z</dcterms:modified>
  <cp:category/>
  <cp:version/>
  <cp:contentType/>
  <cp:contentStatus/>
</cp:coreProperties>
</file>